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230"/>
  </bookViews>
  <sheets>
    <sheet name="附件1" sheetId="4" r:id="rId1"/>
  </sheets>
  <calcPr calcId="144525"/>
</workbook>
</file>

<file path=xl/sharedStrings.xml><?xml version="1.0" encoding="utf-8"?>
<sst xmlns="http://schemas.openxmlformats.org/spreadsheetml/2006/main" count="28">
  <si>
    <t>附件1</t>
  </si>
  <si>
    <t>沙坡头区2018年种粮农民直接补贴和农资综合补贴发放汇总表</t>
  </si>
  <si>
    <t>单位：亩、元</t>
  </si>
  <si>
    <t xml:space="preserve">    
   </t>
  </si>
  <si>
    <t>户数</t>
  </si>
  <si>
    <t>粮食直补</t>
  </si>
  <si>
    <t>农资综合补贴</t>
  </si>
  <si>
    <t>金额合计</t>
  </si>
  <si>
    <t>备注</t>
  </si>
  <si>
    <t>面积</t>
  </si>
  <si>
    <t>标准</t>
  </si>
  <si>
    <t>金额</t>
  </si>
  <si>
    <t>小计</t>
  </si>
  <si>
    <t>水地</t>
  </si>
  <si>
    <t>旱地</t>
  </si>
  <si>
    <t>合计</t>
  </si>
  <si>
    <t>文昌镇</t>
  </si>
  <si>
    <t>滨河镇</t>
  </si>
  <si>
    <t>迎水桥镇</t>
  </si>
  <si>
    <t>东园镇</t>
  </si>
  <si>
    <t>柔远镇</t>
  </si>
  <si>
    <t>镇罗镇</t>
  </si>
  <si>
    <t>常乐镇</t>
  </si>
  <si>
    <t>永康镇</t>
  </si>
  <si>
    <t>宣和镇</t>
  </si>
  <si>
    <t>香山乡</t>
  </si>
  <si>
    <t>兴仁镇</t>
  </si>
  <si>
    <t>蒿川乡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</si>
</sst>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b/>
      <sz val="1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indexed="63"/>
      <name val="宋体"/>
      <charset val="134"/>
      <scheme val="minor"/>
    </font>
    <font>
      <sz val="8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0"/>
      <name val="Arial"/>
      <charset val="0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2" fillId="0" borderId="0"/>
    <xf numFmtId="0" fontId="11" fillId="10" borderId="0" applyNumberFormat="0" applyBorder="0" applyAlignment="0" applyProtection="0">
      <alignment vertical="center"/>
    </xf>
    <xf numFmtId="0" fontId="17" fillId="7" borderId="14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/>
    <xf numFmtId="9" fontId="0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32" borderId="20" applyNumberFormat="0" applyFon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0" fillId="19" borderId="19" applyNumberFormat="0" applyAlignment="0" applyProtection="0">
      <alignment vertical="center"/>
    </xf>
    <xf numFmtId="0" fontId="25" fillId="19" borderId="14" applyNumberFormat="0" applyAlignment="0" applyProtection="0">
      <alignment vertical="center"/>
    </xf>
    <xf numFmtId="0" fontId="22" fillId="0" borderId="0"/>
    <xf numFmtId="0" fontId="21" fillId="17" borderId="16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0" borderId="0"/>
    <xf numFmtId="0" fontId="24" fillId="0" borderId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0" borderId="0"/>
    <xf numFmtId="0" fontId="23" fillId="0" borderId="0"/>
    <xf numFmtId="0" fontId="1" fillId="0" borderId="0">
      <alignment vertical="center"/>
    </xf>
    <xf numFmtId="0" fontId="23" fillId="0" borderId="0"/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/>
    <xf numFmtId="0" fontId="22" fillId="0" borderId="0"/>
    <xf numFmtId="0" fontId="1" fillId="0" borderId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>
      <alignment vertical="center"/>
    </xf>
    <xf numFmtId="0" fontId="1" fillId="0" borderId="0"/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shrinkToFit="1"/>
    </xf>
    <xf numFmtId="176" fontId="7" fillId="0" borderId="5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82">
    <cellStyle name="常规" xfId="0" builtinId="0"/>
    <cellStyle name="货币[0]" xfId="1" builtinId="7"/>
    <cellStyle name="货币" xfId="2" builtinId="4"/>
    <cellStyle name="常规 4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40" xfId="12"/>
    <cellStyle name="百分比" xfId="13" builtinId="5"/>
    <cellStyle name="常规_Sheet1 2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26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21" xfId="36"/>
    <cellStyle name="常规 16" xfId="37"/>
    <cellStyle name="适中" xfId="38" builtinId="28"/>
    <cellStyle name="常规 51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常规 199" xfId="56"/>
    <cellStyle name="60% - 强调文字颜色 6" xfId="57" builtinId="52"/>
    <cellStyle name="常规 13" xfId="58"/>
    <cellStyle name="常规 17" xfId="59"/>
    <cellStyle name="常规_Sheet1" xfId="60"/>
    <cellStyle name="常规 2" xfId="61"/>
    <cellStyle name="e鯪9Y_x000B_" xfId="62"/>
    <cellStyle name="常规 14" xfId="63"/>
    <cellStyle name="常规 2 177" xfId="64"/>
    <cellStyle name="常规 2_Sheet1 2" xfId="65"/>
    <cellStyle name="常规 20" xfId="66"/>
    <cellStyle name="常规 71" xfId="67"/>
    <cellStyle name="常规 61" xfId="68"/>
    <cellStyle name="常规 64" xfId="69"/>
    <cellStyle name="常规 9" xfId="70"/>
    <cellStyle name="常规_蒿川乡2014年综合直补明细表" xfId="71"/>
    <cellStyle name="常规 2 24" xfId="72"/>
    <cellStyle name="常规 2 19" xfId="73"/>
    <cellStyle name="常规 30" xfId="74"/>
    <cellStyle name="常规 2 2 9" xfId="75"/>
    <cellStyle name="常规 55" xfId="76"/>
    <cellStyle name="常规_Sheet2" xfId="77"/>
    <cellStyle name="常规_Sheet3" xfId="78"/>
    <cellStyle name="常规_Sheet1_Sheet1" xfId="79"/>
    <cellStyle name="常规 3" xfId="80"/>
    <cellStyle name="e鯪9Y_x005f_x000B_" xfId="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295275</xdr:colOff>
      <xdr:row>3</xdr:row>
      <xdr:rowOff>38100</xdr:rowOff>
    </xdr:from>
    <xdr:to>
      <xdr:col>0</xdr:col>
      <xdr:colOff>514985</xdr:colOff>
      <xdr:row>4</xdr:row>
      <xdr:rowOff>190500</xdr:rowOff>
    </xdr:to>
    <xdr:sp>
      <xdr:nvSpPr>
        <xdr:cNvPr id="2" name="Text Box 2"/>
        <xdr:cNvSpPr txBox="1"/>
      </xdr:nvSpPr>
      <xdr:spPr>
        <a:xfrm>
          <a:off x="295275" y="822325"/>
          <a:ext cx="219710" cy="466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>
          <a:noFill/>
        </a:ln>
      </xdr:spPr>
      <xdr:txBody>
        <a:bodyPr vertOverflow="clip" vert="horz" wrap="square" lIns="18288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6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</a:t>
          </a:r>
          <a:r>
            <a:rPr lang="zh-CN" altLang="en-US" sz="10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项目</a:t>
          </a:r>
          <a:endParaRPr lang="zh-CN" altLang="en-US" sz="10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69850</xdr:colOff>
      <xdr:row>5</xdr:row>
      <xdr:rowOff>29210</xdr:rowOff>
    </xdr:from>
    <xdr:to>
      <xdr:col>0</xdr:col>
      <xdr:colOff>431800</xdr:colOff>
      <xdr:row>5</xdr:row>
      <xdr:rowOff>239395</xdr:rowOff>
    </xdr:to>
    <xdr:sp>
      <xdr:nvSpPr>
        <xdr:cNvPr id="3" name="Text Box 4"/>
        <xdr:cNvSpPr txBox="1"/>
      </xdr:nvSpPr>
      <xdr:spPr>
        <a:xfrm>
          <a:off x="69850" y="1461135"/>
          <a:ext cx="361950" cy="2101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乡镇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4" name="Line 1"/>
        <xdr:cNvSpPr/>
      </xdr:nvSpPr>
      <xdr:spPr>
        <a:xfrm>
          <a:off x="0" y="784225"/>
          <a:ext cx="655955" cy="971550"/>
        </a:xfrm>
        <a:prstGeom prst="line">
          <a:avLst/>
        </a:prstGeom>
        <a:ln w="63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9"/>
  <sheetViews>
    <sheetView tabSelected="1" workbookViewId="0">
      <selection activeCell="A2" sqref="A2:O2"/>
    </sheetView>
  </sheetViews>
  <sheetFormatPr defaultColWidth="10" defaultRowHeight="14.25"/>
  <cols>
    <col min="1" max="1" width="8.60833333333333" style="1" customWidth="1"/>
    <col min="2" max="2" width="7.08333333333333" style="1" customWidth="1"/>
    <col min="3" max="3" width="9.44166666666667" style="1" customWidth="1"/>
    <col min="4" max="4" width="5.975" style="1" customWidth="1"/>
    <col min="5" max="5" width="10.1416666666667" style="1" customWidth="1"/>
    <col min="6" max="6" width="9.58333333333333" style="1" customWidth="1"/>
    <col min="7" max="7" width="10" style="1" customWidth="1"/>
    <col min="8" max="8" width="9.58333333333333" style="1" customWidth="1"/>
    <col min="9" max="10" width="5.69166666666667" style="1" customWidth="1"/>
    <col min="11" max="11" width="10.975" style="1" customWidth="1"/>
    <col min="12" max="12" width="11.3916666666667" style="1" customWidth="1"/>
    <col min="13" max="13" width="10.4166666666667" style="1" customWidth="1"/>
    <col min="14" max="14" width="11.1083333333333" style="1" customWidth="1"/>
    <col min="15" max="15" width="8.05833333333333" style="1" customWidth="1"/>
    <col min="16" max="16384" width="10" style="1"/>
  </cols>
  <sheetData>
    <row r="1" spans="1:2">
      <c r="A1" s="2" t="s">
        <v>0</v>
      </c>
      <c r="B1" s="2"/>
    </row>
    <row r="2" ht="31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6"/>
    </row>
    <row r="3" ht="16.5" customHeight="1" spans="1:16">
      <c r="A3" s="4"/>
      <c r="B3" s="4"/>
      <c r="C3" s="4"/>
      <c r="D3" s="4"/>
      <c r="E3" s="4"/>
      <c r="F3" s="4"/>
      <c r="G3" s="5"/>
      <c r="H3" s="5"/>
      <c r="I3" s="5"/>
      <c r="J3" s="5"/>
      <c r="K3" s="5"/>
      <c r="L3" s="27" t="s">
        <v>2</v>
      </c>
      <c r="M3" s="27"/>
      <c r="N3" s="28"/>
      <c r="O3" s="28"/>
      <c r="P3" s="29"/>
    </row>
    <row r="4" ht="24.75" customHeight="1" spans="1:15">
      <c r="A4" s="6" t="s">
        <v>3</v>
      </c>
      <c r="B4" s="7" t="s">
        <v>4</v>
      </c>
      <c r="C4" s="8" t="s">
        <v>5</v>
      </c>
      <c r="D4" s="8"/>
      <c r="E4" s="8"/>
      <c r="F4" s="9" t="s">
        <v>6</v>
      </c>
      <c r="G4" s="10"/>
      <c r="H4" s="10"/>
      <c r="I4" s="10"/>
      <c r="J4" s="10"/>
      <c r="K4" s="10"/>
      <c r="L4" s="10"/>
      <c r="M4" s="30"/>
      <c r="N4" s="31" t="s">
        <v>7</v>
      </c>
      <c r="O4" s="8" t="s">
        <v>8</v>
      </c>
    </row>
    <row r="5" ht="26.25" customHeight="1" spans="1:15">
      <c r="A5" s="6"/>
      <c r="B5" s="11"/>
      <c r="C5" s="7" t="s">
        <v>9</v>
      </c>
      <c r="D5" s="7" t="s">
        <v>10</v>
      </c>
      <c r="E5" s="7" t="s">
        <v>11</v>
      </c>
      <c r="F5" s="12" t="s">
        <v>9</v>
      </c>
      <c r="G5" s="13"/>
      <c r="H5" s="14"/>
      <c r="I5" s="9" t="s">
        <v>10</v>
      </c>
      <c r="J5" s="30"/>
      <c r="K5" s="9" t="s">
        <v>11</v>
      </c>
      <c r="L5" s="10"/>
      <c r="M5" s="30"/>
      <c r="N5" s="32"/>
      <c r="O5" s="8"/>
    </row>
    <row r="6" ht="25.5" customHeight="1" spans="1:15">
      <c r="A6" s="15"/>
      <c r="B6" s="16"/>
      <c r="C6" s="16"/>
      <c r="D6" s="16"/>
      <c r="E6" s="16"/>
      <c r="F6" s="17" t="s">
        <v>12</v>
      </c>
      <c r="G6" s="17" t="s">
        <v>13</v>
      </c>
      <c r="H6" s="17" t="s">
        <v>14</v>
      </c>
      <c r="I6" s="17" t="s">
        <v>13</v>
      </c>
      <c r="J6" s="17" t="s">
        <v>14</v>
      </c>
      <c r="K6" s="17" t="s">
        <v>12</v>
      </c>
      <c r="L6" s="17" t="s">
        <v>13</v>
      </c>
      <c r="M6" s="17" t="s">
        <v>14</v>
      </c>
      <c r="N6" s="33"/>
      <c r="O6" s="8"/>
    </row>
    <row r="7" ht="18.75" customHeight="1" spans="1:15">
      <c r="A7" s="18" t="s">
        <v>15</v>
      </c>
      <c r="B7" s="19">
        <f t="shared" ref="B7:H7" si="0">SUM(B8:B19)</f>
        <v>72499</v>
      </c>
      <c r="C7" s="20">
        <f t="shared" si="0"/>
        <v>351891.43</v>
      </c>
      <c r="D7" s="20">
        <v>15</v>
      </c>
      <c r="E7" s="20">
        <f t="shared" si="0"/>
        <v>5278371.45</v>
      </c>
      <c r="F7" s="20">
        <f t="shared" si="0"/>
        <v>738624.08</v>
      </c>
      <c r="G7" s="20">
        <f t="shared" si="0"/>
        <v>350951.48</v>
      </c>
      <c r="H7" s="20">
        <f t="shared" si="0"/>
        <v>387672.6</v>
      </c>
      <c r="I7" s="20">
        <v>66</v>
      </c>
      <c r="J7" s="20">
        <v>23</v>
      </c>
      <c r="K7" s="20">
        <f t="shared" ref="K7:N7" si="1">SUM(K8:K19)</f>
        <v>32079267.48</v>
      </c>
      <c r="L7" s="20">
        <f t="shared" si="1"/>
        <v>23162797.68</v>
      </c>
      <c r="M7" s="20">
        <f t="shared" si="1"/>
        <v>8916469.8</v>
      </c>
      <c r="N7" s="20">
        <f t="shared" si="1"/>
        <v>37357638.93</v>
      </c>
      <c r="O7" s="18"/>
    </row>
    <row r="8" ht="18.75" customHeight="1" spans="1:15">
      <c r="A8" s="18" t="s">
        <v>16</v>
      </c>
      <c r="B8" s="19">
        <v>2616</v>
      </c>
      <c r="C8" s="20">
        <v>7688.01</v>
      </c>
      <c r="D8" s="20">
        <v>15</v>
      </c>
      <c r="E8" s="21">
        <f t="shared" ref="E8:E19" si="2">C8*D8</f>
        <v>115320.15</v>
      </c>
      <c r="F8" s="22">
        <f t="shared" ref="F8:F19" si="3">G8+H8</f>
        <v>7688.01</v>
      </c>
      <c r="G8" s="20">
        <v>7688.01</v>
      </c>
      <c r="H8" s="20">
        <v>0</v>
      </c>
      <c r="I8" s="20">
        <v>66</v>
      </c>
      <c r="J8" s="20">
        <v>23</v>
      </c>
      <c r="K8" s="20">
        <f t="shared" ref="K8:K19" si="4">L8+M8</f>
        <v>507408.66</v>
      </c>
      <c r="L8" s="20">
        <f t="shared" ref="L8:L19" si="5">G8*I8</f>
        <v>507408.66</v>
      </c>
      <c r="M8" s="20">
        <f t="shared" ref="M8:M19" si="6">H8*J8</f>
        <v>0</v>
      </c>
      <c r="N8" s="20">
        <f t="shared" ref="N8:N19" si="7">E8+K8</f>
        <v>622728.81</v>
      </c>
      <c r="O8" s="18"/>
    </row>
    <row r="9" ht="18.75" customHeight="1" spans="1:15">
      <c r="A9" s="18" t="s">
        <v>17</v>
      </c>
      <c r="B9" s="19">
        <v>4793</v>
      </c>
      <c r="C9" s="23">
        <v>11912.27</v>
      </c>
      <c r="D9" s="23">
        <v>15</v>
      </c>
      <c r="E9" s="23">
        <f t="shared" si="2"/>
        <v>178684.05</v>
      </c>
      <c r="F9" s="22">
        <f t="shared" si="3"/>
        <v>11912.27</v>
      </c>
      <c r="G9" s="23">
        <v>11912.27</v>
      </c>
      <c r="H9" s="21">
        <v>0</v>
      </c>
      <c r="I9" s="21">
        <v>66</v>
      </c>
      <c r="J9" s="21">
        <v>23</v>
      </c>
      <c r="K9" s="20">
        <f t="shared" si="4"/>
        <v>786209.82</v>
      </c>
      <c r="L9" s="20">
        <f t="shared" si="5"/>
        <v>786209.82</v>
      </c>
      <c r="M9" s="20">
        <f t="shared" si="6"/>
        <v>0</v>
      </c>
      <c r="N9" s="20">
        <f t="shared" si="7"/>
        <v>964893.87</v>
      </c>
      <c r="O9" s="18"/>
    </row>
    <row r="10" ht="29" customHeight="1" spans="1:15">
      <c r="A10" s="18" t="s">
        <v>18</v>
      </c>
      <c r="B10" s="19">
        <v>7152</v>
      </c>
      <c r="C10" s="20">
        <v>49268.61</v>
      </c>
      <c r="D10" s="20">
        <v>15</v>
      </c>
      <c r="E10" s="23">
        <f t="shared" si="2"/>
        <v>739029.15</v>
      </c>
      <c r="F10" s="22">
        <f t="shared" si="3"/>
        <v>49268.61</v>
      </c>
      <c r="G10" s="20">
        <v>48328.66</v>
      </c>
      <c r="H10" s="20">
        <v>939.95</v>
      </c>
      <c r="I10" s="20">
        <v>66</v>
      </c>
      <c r="J10" s="20">
        <v>23</v>
      </c>
      <c r="K10" s="20">
        <f t="shared" si="4"/>
        <v>3211310.41</v>
      </c>
      <c r="L10" s="20">
        <f t="shared" si="5"/>
        <v>3189691.56</v>
      </c>
      <c r="M10" s="20">
        <f t="shared" si="6"/>
        <v>21618.85</v>
      </c>
      <c r="N10" s="20">
        <f t="shared" si="7"/>
        <v>3950339.56</v>
      </c>
      <c r="O10" s="34"/>
    </row>
    <row r="11" ht="18.75" customHeight="1" spans="1:15">
      <c r="A11" s="18" t="s">
        <v>19</v>
      </c>
      <c r="B11" s="19">
        <v>9003</v>
      </c>
      <c r="C11" s="20">
        <v>63088.16</v>
      </c>
      <c r="D11" s="20">
        <v>15</v>
      </c>
      <c r="E11" s="23">
        <f t="shared" si="2"/>
        <v>946322.4</v>
      </c>
      <c r="F11" s="22">
        <f t="shared" si="3"/>
        <v>63088.16</v>
      </c>
      <c r="G11" s="20">
        <v>63088.16</v>
      </c>
      <c r="H11" s="20">
        <v>0</v>
      </c>
      <c r="I11" s="20">
        <v>66</v>
      </c>
      <c r="J11" s="20">
        <v>23</v>
      </c>
      <c r="K11" s="20">
        <f t="shared" si="4"/>
        <v>4163818.56</v>
      </c>
      <c r="L11" s="20">
        <f t="shared" si="5"/>
        <v>4163818.56</v>
      </c>
      <c r="M11" s="20">
        <f t="shared" si="6"/>
        <v>0</v>
      </c>
      <c r="N11" s="20">
        <f t="shared" si="7"/>
        <v>5110140.96</v>
      </c>
      <c r="O11" s="18"/>
    </row>
    <row r="12" ht="18.75" customHeight="1" spans="1:15">
      <c r="A12" s="18" t="s">
        <v>20</v>
      </c>
      <c r="B12" s="19">
        <v>6875</v>
      </c>
      <c r="C12" s="20">
        <v>27515.4199999999</v>
      </c>
      <c r="D12" s="20">
        <v>15</v>
      </c>
      <c r="E12" s="22">
        <f t="shared" si="2"/>
        <v>412731.299999998</v>
      </c>
      <c r="F12" s="22">
        <f t="shared" si="3"/>
        <v>27515.4199999999</v>
      </c>
      <c r="G12" s="20">
        <v>27515.4199999999</v>
      </c>
      <c r="H12" s="20">
        <v>0</v>
      </c>
      <c r="I12" s="20">
        <v>66</v>
      </c>
      <c r="J12" s="20">
        <v>23</v>
      </c>
      <c r="K12" s="20">
        <f t="shared" si="4"/>
        <v>1816017.71999999</v>
      </c>
      <c r="L12" s="20">
        <f t="shared" si="5"/>
        <v>1816017.71999999</v>
      </c>
      <c r="M12" s="20">
        <f t="shared" si="6"/>
        <v>0</v>
      </c>
      <c r="N12" s="20">
        <f t="shared" si="7"/>
        <v>2228749.01999999</v>
      </c>
      <c r="O12" s="18"/>
    </row>
    <row r="13" ht="18.75" customHeight="1" spans="1:15">
      <c r="A13" s="18" t="s">
        <v>21</v>
      </c>
      <c r="B13" s="19">
        <v>7899</v>
      </c>
      <c r="C13" s="20">
        <v>33821.45</v>
      </c>
      <c r="D13" s="20">
        <v>15</v>
      </c>
      <c r="E13" s="22">
        <f t="shared" si="2"/>
        <v>507321.75</v>
      </c>
      <c r="F13" s="22">
        <f t="shared" si="3"/>
        <v>33821.45</v>
      </c>
      <c r="G13" s="20">
        <v>33821.45</v>
      </c>
      <c r="H13" s="20">
        <v>0</v>
      </c>
      <c r="I13" s="20">
        <v>66</v>
      </c>
      <c r="J13" s="20">
        <v>23</v>
      </c>
      <c r="K13" s="20">
        <f t="shared" si="4"/>
        <v>2232215.7</v>
      </c>
      <c r="L13" s="20">
        <f t="shared" si="5"/>
        <v>2232215.7</v>
      </c>
      <c r="M13" s="20">
        <f t="shared" si="6"/>
        <v>0</v>
      </c>
      <c r="N13" s="20">
        <f t="shared" si="7"/>
        <v>2739537.45</v>
      </c>
      <c r="O13" s="18"/>
    </row>
    <row r="14" ht="18.75" customHeight="1" spans="1:15">
      <c r="A14" s="18" t="s">
        <v>22</v>
      </c>
      <c r="B14" s="19">
        <v>4978</v>
      </c>
      <c r="C14" s="20">
        <v>19129.85</v>
      </c>
      <c r="D14" s="20">
        <v>15</v>
      </c>
      <c r="E14" s="22">
        <f t="shared" si="2"/>
        <v>286947.75</v>
      </c>
      <c r="F14" s="22">
        <f t="shared" si="3"/>
        <v>68821.15</v>
      </c>
      <c r="G14" s="20">
        <v>19129.85</v>
      </c>
      <c r="H14" s="24">
        <v>49691.3</v>
      </c>
      <c r="I14" s="20">
        <v>66</v>
      </c>
      <c r="J14" s="20">
        <v>23</v>
      </c>
      <c r="K14" s="20">
        <f t="shared" si="4"/>
        <v>2405470</v>
      </c>
      <c r="L14" s="20">
        <f t="shared" si="5"/>
        <v>1262570.1</v>
      </c>
      <c r="M14" s="20">
        <f t="shared" si="6"/>
        <v>1142899.9</v>
      </c>
      <c r="N14" s="20">
        <f t="shared" si="7"/>
        <v>2692417.75</v>
      </c>
      <c r="O14" s="18"/>
    </row>
    <row r="15" ht="18.75" customHeight="1" spans="1:15">
      <c r="A15" s="18" t="s">
        <v>23</v>
      </c>
      <c r="B15" s="19">
        <v>8168</v>
      </c>
      <c r="C15" s="20">
        <v>55307.3</v>
      </c>
      <c r="D15" s="20">
        <v>15</v>
      </c>
      <c r="E15" s="22">
        <f t="shared" si="2"/>
        <v>829609.5</v>
      </c>
      <c r="F15" s="22">
        <f t="shared" si="3"/>
        <v>63222.41</v>
      </c>
      <c r="G15" s="20">
        <v>55307.3</v>
      </c>
      <c r="H15" s="20">
        <v>7915.11</v>
      </c>
      <c r="I15" s="20">
        <v>66</v>
      </c>
      <c r="J15" s="20">
        <v>23</v>
      </c>
      <c r="K15" s="20">
        <f t="shared" si="4"/>
        <v>3832329.33</v>
      </c>
      <c r="L15" s="20">
        <f t="shared" si="5"/>
        <v>3650281.8</v>
      </c>
      <c r="M15" s="20">
        <f t="shared" si="6"/>
        <v>182047.53</v>
      </c>
      <c r="N15" s="20">
        <f t="shared" si="7"/>
        <v>4661938.83</v>
      </c>
      <c r="O15" s="18"/>
    </row>
    <row r="16" ht="18.75" customHeight="1" spans="1:15">
      <c r="A16" s="18" t="s">
        <v>24</v>
      </c>
      <c r="B16" s="19">
        <v>12494</v>
      </c>
      <c r="C16" s="20">
        <v>76943.86</v>
      </c>
      <c r="D16" s="20">
        <v>15</v>
      </c>
      <c r="E16" s="22">
        <f t="shared" si="2"/>
        <v>1154157.9</v>
      </c>
      <c r="F16" s="22">
        <f t="shared" si="3"/>
        <v>76943.86</v>
      </c>
      <c r="G16" s="20">
        <v>76943.86</v>
      </c>
      <c r="H16" s="25">
        <v>0</v>
      </c>
      <c r="I16" s="20">
        <v>66</v>
      </c>
      <c r="J16" s="20">
        <v>23</v>
      </c>
      <c r="K16" s="20">
        <f t="shared" si="4"/>
        <v>5078294.76</v>
      </c>
      <c r="L16" s="20">
        <f t="shared" si="5"/>
        <v>5078294.76</v>
      </c>
      <c r="M16" s="20">
        <f t="shared" si="6"/>
        <v>0</v>
      </c>
      <c r="N16" s="20">
        <f t="shared" si="7"/>
        <v>6232452.66</v>
      </c>
      <c r="O16" s="18"/>
    </row>
    <row r="17" ht="18.75" customHeight="1" spans="1:15">
      <c r="A17" s="18" t="s">
        <v>25</v>
      </c>
      <c r="B17" s="19">
        <v>2182</v>
      </c>
      <c r="C17" s="20">
        <v>0</v>
      </c>
      <c r="D17" s="20">
        <v>15</v>
      </c>
      <c r="E17" s="22">
        <f t="shared" si="2"/>
        <v>0</v>
      </c>
      <c r="F17" s="22">
        <f t="shared" si="3"/>
        <v>183418.74</v>
      </c>
      <c r="G17" s="20">
        <v>0</v>
      </c>
      <c r="H17" s="20">
        <v>183418.74</v>
      </c>
      <c r="I17" s="20">
        <v>66</v>
      </c>
      <c r="J17" s="20">
        <v>23</v>
      </c>
      <c r="K17" s="20">
        <f t="shared" si="4"/>
        <v>4218631.02</v>
      </c>
      <c r="L17" s="20">
        <f t="shared" si="5"/>
        <v>0</v>
      </c>
      <c r="M17" s="20">
        <f t="shared" si="6"/>
        <v>4218631.02</v>
      </c>
      <c r="N17" s="20">
        <f t="shared" si="7"/>
        <v>4218631.02</v>
      </c>
      <c r="O17" s="18"/>
    </row>
    <row r="18" ht="18.75" customHeight="1" spans="1:15">
      <c r="A18" s="18" t="s">
        <v>26</v>
      </c>
      <c r="B18" s="19">
        <v>4036</v>
      </c>
      <c r="C18" s="20">
        <v>7216.5</v>
      </c>
      <c r="D18" s="20">
        <v>15</v>
      </c>
      <c r="E18" s="22">
        <f t="shared" si="2"/>
        <v>108247.5</v>
      </c>
      <c r="F18" s="22">
        <f t="shared" si="3"/>
        <v>91686</v>
      </c>
      <c r="G18" s="20">
        <v>7216.5</v>
      </c>
      <c r="H18" s="20">
        <v>84469.5</v>
      </c>
      <c r="I18" s="20">
        <v>66</v>
      </c>
      <c r="J18" s="20">
        <v>23</v>
      </c>
      <c r="K18" s="20">
        <f t="shared" si="4"/>
        <v>2419087.5</v>
      </c>
      <c r="L18" s="20">
        <f t="shared" si="5"/>
        <v>476289</v>
      </c>
      <c r="M18" s="20">
        <f t="shared" si="6"/>
        <v>1942798.5</v>
      </c>
      <c r="N18" s="20">
        <f t="shared" si="7"/>
        <v>2527335</v>
      </c>
      <c r="O18" s="18"/>
    </row>
    <row r="19" ht="18.75" customHeight="1" spans="1:15">
      <c r="A19" s="18" t="s">
        <v>27</v>
      </c>
      <c r="B19" s="19">
        <v>2303</v>
      </c>
      <c r="C19" s="20">
        <v>0</v>
      </c>
      <c r="D19" s="20">
        <v>0</v>
      </c>
      <c r="E19" s="22">
        <f t="shared" si="2"/>
        <v>0</v>
      </c>
      <c r="F19" s="22">
        <f t="shared" si="3"/>
        <v>61238</v>
      </c>
      <c r="G19" s="20">
        <v>0</v>
      </c>
      <c r="H19" s="20">
        <v>61238</v>
      </c>
      <c r="I19" s="20">
        <v>66</v>
      </c>
      <c r="J19" s="20">
        <v>23</v>
      </c>
      <c r="K19" s="20">
        <f t="shared" si="4"/>
        <v>1408474</v>
      </c>
      <c r="L19" s="20">
        <f t="shared" si="5"/>
        <v>0</v>
      </c>
      <c r="M19" s="20">
        <f t="shared" si="6"/>
        <v>1408474</v>
      </c>
      <c r="N19" s="20">
        <f t="shared" si="7"/>
        <v>1408474</v>
      </c>
      <c r="O19" s="18"/>
    </row>
  </sheetData>
  <sheetProtection selectLockedCells="1" selectUnlockedCells="1"/>
  <mergeCells count="16">
    <mergeCell ref="A1:B1"/>
    <mergeCell ref="A2:O2"/>
    <mergeCell ref="A3:E3"/>
    <mergeCell ref="L3:O3"/>
    <mergeCell ref="C4:E4"/>
    <mergeCell ref="F4:M4"/>
    <mergeCell ref="F5:H5"/>
    <mergeCell ref="I5:J5"/>
    <mergeCell ref="K5:M5"/>
    <mergeCell ref="A4:A6"/>
    <mergeCell ref="B4:B6"/>
    <mergeCell ref="C5:C6"/>
    <mergeCell ref="D5:D6"/>
    <mergeCell ref="E5:E6"/>
    <mergeCell ref="N4:N6"/>
    <mergeCell ref="O4:O6"/>
  </mergeCells>
  <printOptions horizontalCentered="1" verticalCentered="1"/>
  <pageMargins left="0.349305555555556" right="0.349305555555556" top="0.788888888888889" bottom="0.788888888888889" header="0.509027777777778" footer="0.509027777777778"/>
  <pageSetup paperSize="9" orientation="landscape" horizontalDpi="600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2018-12-07T06:42:00Z</dcterms:created>
  <dcterms:modified xsi:type="dcterms:W3CDTF">2018-12-07T09:24:02Z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  <property fmtid="{D5CDD505-2E9C-101B-9397-08002B2CF9AE}" pid="3" name="KSORubyTemplateID" linkTarget="0">
    <vt:lpwstr>11</vt:lpwstr>
  </property>
</Properties>
</file>